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alley\Desktop\Cashier Paperwork\Development Services\PLANNING TRAINING\Others\Impact Fees\"/>
    </mc:Choice>
  </mc:AlternateContent>
  <xr:revisionPtr revIDLastSave="0" documentId="8_{FCBBAB93-F980-4F32-82A6-F13C24617A77}" xr6:coauthVersionLast="47" xr6:coauthVersionMax="47" xr10:uidLastSave="{00000000-0000-0000-0000-000000000000}"/>
  <bookViews>
    <workbookView xWindow="7300" yWindow="3360" windowWidth="20060" windowHeight="12180" xr2:uid="{6A80AFE8-CFAC-49F9-8D36-A50ECB3D013F}"/>
  </bookViews>
  <sheets>
    <sheet name="2710 Hibiscus Driv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3" i="1" l="1"/>
  <c r="B130" i="1"/>
  <c r="E121" i="1"/>
  <c r="B134" i="1" s="1"/>
  <c r="E119" i="1"/>
  <c r="B132" i="1" s="1"/>
  <c r="E118" i="1"/>
  <c r="E117" i="1"/>
  <c r="B131" i="1" s="1"/>
  <c r="E116" i="1"/>
  <c r="E115" i="1"/>
  <c r="E114" i="1"/>
  <c r="E113" i="1"/>
  <c r="E112" i="1"/>
  <c r="E110" i="1"/>
  <c r="E109" i="1"/>
  <c r="E108" i="1"/>
  <c r="E107" i="1"/>
  <c r="E106" i="1"/>
  <c r="E105" i="1"/>
  <c r="E103" i="1"/>
  <c r="E102" i="1"/>
  <c r="E101" i="1"/>
  <c r="E100" i="1"/>
  <c r="E99" i="1"/>
  <c r="E98" i="1"/>
  <c r="E96" i="1"/>
  <c r="E95" i="1"/>
  <c r="E94" i="1"/>
  <c r="E93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0" i="1"/>
  <c r="E59" i="1"/>
  <c r="E58" i="1"/>
  <c r="E57" i="1"/>
  <c r="E56" i="1"/>
  <c r="E54" i="1"/>
  <c r="E53" i="1"/>
  <c r="E52" i="1"/>
  <c r="E51" i="1"/>
  <c r="E50" i="1"/>
  <c r="E49" i="1"/>
  <c r="E48" i="1"/>
  <c r="E47" i="1"/>
  <c r="E46" i="1"/>
  <c r="E45" i="1"/>
  <c r="E43" i="1"/>
  <c r="E42" i="1"/>
  <c r="E41" i="1"/>
  <c r="E40" i="1"/>
  <c r="E39" i="1"/>
  <c r="E38" i="1"/>
  <c r="E37" i="1"/>
  <c r="B129" i="1" s="1"/>
  <c r="E34" i="1"/>
  <c r="E33" i="1"/>
  <c r="E32" i="1"/>
  <c r="E31" i="1"/>
  <c r="E30" i="1"/>
  <c r="E29" i="1"/>
  <c r="E28" i="1"/>
  <c r="E27" i="1"/>
  <c r="B128" i="1" s="1"/>
  <c r="E25" i="1"/>
  <c r="E24" i="1"/>
  <c r="E23" i="1"/>
  <c r="E22" i="1"/>
  <c r="E21" i="1"/>
  <c r="E20" i="1"/>
  <c r="E19" i="1"/>
  <c r="E18" i="1"/>
  <c r="B127" i="1" s="1"/>
  <c r="E16" i="1"/>
  <c r="E15" i="1"/>
  <c r="E14" i="1"/>
  <c r="E13" i="1"/>
  <c r="E12" i="1"/>
  <c r="B126" i="1" s="1"/>
  <c r="E10" i="1"/>
  <c r="E9" i="1"/>
  <c r="E8" i="1"/>
  <c r="B125" i="1" s="1"/>
  <c r="B13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dtalley</author>
  </authors>
  <commentList>
    <comment ref="C8" authorId="0" shapeId="0" xr:uid="{E0776A77-6BB2-432D-B4FB-C9305830EEF4}">
      <text>
        <r>
          <rPr>
            <b/>
            <sz val="9"/>
            <color indexed="81"/>
            <rFont val="Tahoma"/>
            <charset val="1"/>
          </rPr>
          <t>dtalley:</t>
        </r>
        <r>
          <rPr>
            <sz val="9"/>
            <color indexed="81"/>
            <rFont val="Tahoma"/>
            <charset val="1"/>
          </rPr>
          <t xml:space="preserve">
OF PROPERTY FRONTAGE
PLACE FULL FEET OF FRONT WALL</t>
        </r>
      </text>
    </comment>
  </commentList>
</comments>
</file>

<file path=xl/sharedStrings.xml><?xml version="1.0" encoding="utf-8"?>
<sst xmlns="http://schemas.openxmlformats.org/spreadsheetml/2006/main" count="266" uniqueCount="146">
  <si>
    <t>DEVELOPMENT SERVICES</t>
  </si>
  <si>
    <t>IMPACT FEES</t>
  </si>
  <si>
    <t>Project name</t>
  </si>
  <si>
    <t>104 N. RIVERSIDE DRIVE</t>
  </si>
  <si>
    <t>Site Plan/Permit#</t>
  </si>
  <si>
    <t>EDGEWATER FL 32132</t>
  </si>
  <si>
    <t>Address</t>
  </si>
  <si>
    <t>Pedestrian System (Sidewalks)</t>
  </si>
  <si>
    <t>Fee</t>
  </si>
  <si>
    <t>Unit</t>
  </si>
  <si>
    <t># of Units</t>
  </si>
  <si>
    <t>Total</t>
  </si>
  <si>
    <t>Local - 4'</t>
  </si>
  <si>
    <t>LF</t>
  </si>
  <si>
    <t>Collector - 5'</t>
  </si>
  <si>
    <t>Arterial - 6'</t>
  </si>
  <si>
    <t>Recreation</t>
  </si>
  <si>
    <t>Single Family-Detached</t>
  </si>
  <si>
    <t>DU</t>
  </si>
  <si>
    <t>Single Family-Attached</t>
  </si>
  <si>
    <t>Multi-Family</t>
  </si>
  <si>
    <t>Mobile Home</t>
  </si>
  <si>
    <t>Hotel/Motel</t>
  </si>
  <si>
    <t>Room</t>
  </si>
  <si>
    <t>Fire</t>
  </si>
  <si>
    <t>Single Family</t>
  </si>
  <si>
    <t>Duplex, Apartment, Condominium</t>
  </si>
  <si>
    <t>Mobile Home/RV Park</t>
  </si>
  <si>
    <t>Pad Site</t>
  </si>
  <si>
    <t>Retail/Commercial</t>
  </si>
  <si>
    <t>1,000 Sf</t>
  </si>
  <si>
    <t>Office/Institutional</t>
  </si>
  <si>
    <t>Industrial/Warehouse</t>
  </si>
  <si>
    <t>Police</t>
  </si>
  <si>
    <t>Duplex/Apartment/Condominium</t>
  </si>
  <si>
    <t>Mobile Home or RV Park</t>
  </si>
  <si>
    <t>Transportation</t>
  </si>
  <si>
    <t>Residential</t>
  </si>
  <si>
    <t>Single Family/Duplex</t>
  </si>
  <si>
    <t>Apartment/Condominium/Townhouse (less than 3 floors)</t>
  </si>
  <si>
    <t>Apartment/Condominium/Townhouse (3 - 10 floors)</t>
  </si>
  <si>
    <t>Apartment/Condominium/Townhouse (more than 10 floors)</t>
  </si>
  <si>
    <t>Mobile Home Park</t>
  </si>
  <si>
    <t>Assisted Living</t>
  </si>
  <si>
    <t>Continuing Care Retirement Commuity</t>
  </si>
  <si>
    <t>Office and Financial</t>
  </si>
  <si>
    <t>Hospital</t>
  </si>
  <si>
    <t>Office under 10,000 sf</t>
  </si>
  <si>
    <t>Office over 10,000 sf</t>
  </si>
  <si>
    <t>Corporate headquarters building</t>
  </si>
  <si>
    <t>Medical Office</t>
  </si>
  <si>
    <t>Office Park</t>
  </si>
  <si>
    <t>Research &amp; Development Center</t>
  </si>
  <si>
    <t>Business Park</t>
  </si>
  <si>
    <t>Bank w/out Drive-through</t>
  </si>
  <si>
    <t>Bank w/ Drive-through</t>
  </si>
  <si>
    <t>Industrial</t>
  </si>
  <si>
    <t>Light Industry</t>
  </si>
  <si>
    <t>Industrial Park</t>
  </si>
  <si>
    <t>Manufacturing</t>
  </si>
  <si>
    <t>Warehouse</t>
  </si>
  <si>
    <t>Mini-Warehouse</t>
  </si>
  <si>
    <t>Retail</t>
  </si>
  <si>
    <t>Building Material &amp; Lumber Store</t>
  </si>
  <si>
    <t>Hardware/Paint Store</t>
  </si>
  <si>
    <t>Nursery (Garden Center)</t>
  </si>
  <si>
    <t>Factory Outlet Center</t>
  </si>
  <si>
    <t>Retail, less than 10,000 sf</t>
  </si>
  <si>
    <t>Retail, 10,000 - 99,999 sf</t>
  </si>
  <si>
    <t>Retail, 100,000- 1,000,000 sf</t>
  </si>
  <si>
    <t>Retail, Greater than 1,000,000 sf</t>
  </si>
  <si>
    <t>Quality Restaurant</t>
  </si>
  <si>
    <t>High-Turnover Restaurant</t>
  </si>
  <si>
    <t>Fast Food Restaurant w/ drive-through</t>
  </si>
  <si>
    <t>Fast Food Restaurant w/out drive-through</t>
  </si>
  <si>
    <t>CBC Sandwich Shop</t>
  </si>
  <si>
    <t>Coffee/Doughnut Shop w/out drive-through</t>
  </si>
  <si>
    <t>Coffee/Dhoughnut Shop w/ drive-through</t>
  </si>
  <si>
    <t>Bar/Lounge/Drinking Place</t>
  </si>
  <si>
    <t>Winery</t>
  </si>
  <si>
    <t>Quick Lube</t>
  </si>
  <si>
    <t>Automotive Care Center</t>
  </si>
  <si>
    <t>New and Used Car Sales</t>
  </si>
  <si>
    <t>Self-Service Car Wash</t>
  </si>
  <si>
    <t>Automated Car Wash</t>
  </si>
  <si>
    <t>Tire Store/Auto Repair</t>
  </si>
  <si>
    <t>Supermarket</t>
  </si>
  <si>
    <t>Convenience Store</t>
  </si>
  <si>
    <t>Convenience Store w/ Gas pumps</t>
  </si>
  <si>
    <t>Convenience Store w/ Gas Pumps &amp; Fast Food</t>
  </si>
  <si>
    <t>Home improvement Store</t>
  </si>
  <si>
    <t>Pharmacy/Drugstore w/Drive-through</t>
  </si>
  <si>
    <t>Furniture Store</t>
  </si>
  <si>
    <t>Lodging</t>
  </si>
  <si>
    <t>Hotel</t>
  </si>
  <si>
    <t>All Suite Hotel</t>
  </si>
  <si>
    <t>Motel</t>
  </si>
  <si>
    <t>Resort Motel</t>
  </si>
  <si>
    <t>Recreational</t>
  </si>
  <si>
    <t>General Recreation</t>
  </si>
  <si>
    <t>Acre</t>
  </si>
  <si>
    <t>City Park</t>
  </si>
  <si>
    <t>Major Park/Regional Park</t>
  </si>
  <si>
    <t>Acres</t>
  </si>
  <si>
    <t>Campground/RV Park</t>
  </si>
  <si>
    <t>Occ. Site</t>
  </si>
  <si>
    <t>Marina</t>
  </si>
  <si>
    <t>Berth</t>
  </si>
  <si>
    <t>Major Sports Facility</t>
  </si>
  <si>
    <t>Miscellaneous</t>
  </si>
  <si>
    <t xml:space="preserve">Movie Theatre </t>
  </si>
  <si>
    <t>Screen</t>
  </si>
  <si>
    <t>Church</t>
  </si>
  <si>
    <t>1,000 sf</t>
  </si>
  <si>
    <t>Day Care</t>
  </si>
  <si>
    <t>General Aviation Airport</t>
  </si>
  <si>
    <t>Employees</t>
  </si>
  <si>
    <t>Veterninary Clinic</t>
  </si>
  <si>
    <t>Recreational Community Center</t>
  </si>
  <si>
    <t>Utilities</t>
  </si>
  <si>
    <t>Water Impact Fee</t>
  </si>
  <si>
    <t>ERU</t>
  </si>
  <si>
    <t>Water Connection</t>
  </si>
  <si>
    <t>3/4 inch</t>
  </si>
  <si>
    <t>1 inch</t>
  </si>
  <si>
    <t>1-1/2 inch</t>
  </si>
  <si>
    <t>2 inch</t>
  </si>
  <si>
    <t>3 inch</t>
  </si>
  <si>
    <t>4 inch</t>
  </si>
  <si>
    <t>Sewer Impact Fee</t>
  </si>
  <si>
    <t>Sewer Connection Fee</t>
  </si>
  <si>
    <t>Reclaimed Water Connection Fee</t>
  </si>
  <si>
    <t>Total Fees Due</t>
  </si>
  <si>
    <t>Fee Type</t>
  </si>
  <si>
    <t>Amount</t>
  </si>
  <si>
    <t>Billing Code</t>
  </si>
  <si>
    <t>Sidewalks</t>
  </si>
  <si>
    <t>Fire/MS</t>
  </si>
  <si>
    <t>Transportation/Road</t>
  </si>
  <si>
    <t>Water Impact</t>
  </si>
  <si>
    <t>Sewer Impact</t>
  </si>
  <si>
    <t>Sewer Connection</t>
  </si>
  <si>
    <t>Reclaimed Water Connection</t>
  </si>
  <si>
    <t>Processing Fee</t>
  </si>
  <si>
    <t>TOTAL</t>
  </si>
  <si>
    <t>UTILITY IMPACT/CONNECTION FEES ARE CALCULATED SEPARATELY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</si>
</sst>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164" fontId="0" fillId="0" borderId="1" xfId="0" applyNumberFormat="1" applyBorder="1"/>
    <xf numFmtId="164" fontId="0" fillId="0" borderId="2" xfId="0" applyNumberFormat="1" applyBorder="1"/>
    <xf numFmtId="0" fontId="3" fillId="2" borderId="3" xfId="0" applyFont="1" applyFill="1" applyBorder="1"/>
    <xf numFmtId="164" fontId="3" fillId="2" borderId="3" xfId="0" applyNumberFormat="1" applyFont="1" applyFill="1" applyBorder="1"/>
    <xf numFmtId="0" fontId="0" fillId="0" borderId="3" xfId="0" applyBorder="1"/>
    <xf numFmtId="44" fontId="0" fillId="0" borderId="3" xfId="1" applyFont="1" applyBorder="1"/>
    <xf numFmtId="164" fontId="0" fillId="0" borderId="3" xfId="1" applyNumberFormat="1" applyFont="1" applyBorder="1"/>
    <xf numFmtId="44" fontId="0" fillId="0" borderId="0" xfId="1" applyFont="1"/>
    <xf numFmtId="0" fontId="0" fillId="3" borderId="3" xfId="0" applyFill="1" applyBorder="1"/>
    <xf numFmtId="44" fontId="0" fillId="3" borderId="3" xfId="1" applyFont="1" applyFill="1" applyBorder="1"/>
    <xf numFmtId="164" fontId="0" fillId="3" borderId="3" xfId="1" applyNumberFormat="1" applyFont="1" applyFill="1" applyBorder="1"/>
    <xf numFmtId="0" fontId="0" fillId="0" borderId="3" xfId="0" applyBorder="1" applyAlignment="1">
      <alignment wrapText="1"/>
    </xf>
    <xf numFmtId="44" fontId="0" fillId="0" borderId="3" xfId="1" applyFont="1" applyBorder="1" applyAlignment="1">
      <alignment vertical="top"/>
    </xf>
    <xf numFmtId="164" fontId="0" fillId="0" borderId="3" xfId="1" applyNumberFormat="1" applyFont="1" applyBorder="1" applyAlignment="1">
      <alignment vertical="top"/>
    </xf>
    <xf numFmtId="0" fontId="0" fillId="0" borderId="3" xfId="0" applyBorder="1" applyAlignment="1">
      <alignment vertical="top" wrapText="1"/>
    </xf>
    <xf numFmtId="44" fontId="0" fillId="0" borderId="0" xfId="1" applyFont="1" applyAlignment="1">
      <alignment vertical="top"/>
    </xf>
    <xf numFmtId="0" fontId="0" fillId="0" borderId="0" xfId="0" applyAlignment="1">
      <alignment vertical="top"/>
    </xf>
    <xf numFmtId="44" fontId="3" fillId="3" borderId="3" xfId="1" applyFont="1" applyFill="1" applyBorder="1"/>
    <xf numFmtId="164" fontId="3" fillId="3" borderId="3" xfId="1" applyNumberFormat="1" applyFont="1" applyFill="1" applyBorder="1"/>
    <xf numFmtId="44" fontId="0" fillId="0" borderId="0" xfId="1" applyFont="1" applyFill="1"/>
    <xf numFmtId="164" fontId="2" fillId="3" borderId="3" xfId="1" applyNumberFormat="1" applyFont="1" applyFill="1" applyBorder="1"/>
    <xf numFmtId="44" fontId="2" fillId="3" borderId="3" xfId="1" applyFont="1" applyFill="1" applyBorder="1"/>
    <xf numFmtId="0" fontId="3" fillId="2" borderId="0" xfId="0" applyFont="1" applyFill="1"/>
    <xf numFmtId="44" fontId="3" fillId="2" borderId="3" xfId="1" applyFont="1" applyFill="1" applyBorder="1"/>
    <xf numFmtId="44" fontId="0" fillId="0" borderId="3" xfId="1" applyFont="1" applyFill="1" applyBorder="1"/>
    <xf numFmtId="164" fontId="0" fillId="0" borderId="3" xfId="0" applyNumberFormat="1" applyBorder="1"/>
    <xf numFmtId="0" fontId="0" fillId="0" borderId="2" xfId="0" applyBorder="1"/>
    <xf numFmtId="44" fontId="0" fillId="0" borderId="2" xfId="1" applyFont="1" applyFill="1" applyBorder="1"/>
    <xf numFmtId="164" fontId="0" fillId="0" borderId="2" xfId="0" applyNumberFormat="1" applyBorder="1"/>
    <xf numFmtId="44" fontId="0" fillId="0" borderId="2" xfId="1" applyFont="1" applyBorder="1"/>
    <xf numFmtId="0" fontId="3" fillId="2" borderId="4" xfId="0" applyFont="1" applyFill="1" applyBorder="1"/>
    <xf numFmtId="0" fontId="3" fillId="2" borderId="5" xfId="0" applyFont="1" applyFill="1" applyBorder="1"/>
    <xf numFmtId="164" fontId="0" fillId="2" borderId="0" xfId="0" applyNumberFormat="1" applyFill="1"/>
    <xf numFmtId="0" fontId="0" fillId="2" borderId="0" xfId="0" applyFill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4" fontId="0" fillId="0" borderId="3" xfId="1" applyFont="1" applyBorder="1" applyAlignment="1">
      <alignment horizontal="right"/>
    </xf>
    <xf numFmtId="44" fontId="0" fillId="0" borderId="6" xfId="1" applyFont="1" applyBorder="1" applyAlignment="1">
      <alignment horizontal="right"/>
    </xf>
    <xf numFmtId="164" fontId="0" fillId="0" borderId="8" xfId="0" applyNumberFormat="1" applyBorder="1"/>
    <xf numFmtId="0" fontId="0" fillId="0" borderId="9" xfId="0" applyBorder="1"/>
    <xf numFmtId="0" fontId="0" fillId="0" borderId="7" xfId="0" applyBorder="1"/>
    <xf numFmtId="164" fontId="0" fillId="0" borderId="6" xfId="0" applyNumberFormat="1" applyBorder="1"/>
    <xf numFmtId="0" fontId="0" fillId="0" borderId="6" xfId="0" applyBorder="1"/>
    <xf numFmtId="44" fontId="3" fillId="0" borderId="3" xfId="1" applyFont="1" applyBorder="1" applyAlignment="1">
      <alignment horizontal="right"/>
    </xf>
    <xf numFmtId="0" fontId="0" fillId="4" borderId="5" xfId="0" applyFill="1" applyBorder="1"/>
    <xf numFmtId="0" fontId="0" fillId="4" borderId="0" xfId="0" applyFill="1"/>
    <xf numFmtId="0" fontId="3" fillId="5" borderId="3" xfId="0" applyFont="1" applyFill="1" applyBorder="1"/>
    <xf numFmtId="164" fontId="3" fillId="5" borderId="3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</xdr:rowOff>
    </xdr:from>
    <xdr:to>
      <xdr:col>0</xdr:col>
      <xdr:colOff>1323975</xdr:colOff>
      <xdr:row>5</xdr:row>
      <xdr:rowOff>12664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891B95-4C2F-4696-9FF5-49981BE62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"/>
          <a:ext cx="1285875" cy="9334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B1855-DD50-4AAF-ACED-BB0A0A55B076}">
  <sheetPr>
    <pageSetUpPr fitToPage="1"/>
  </sheetPr>
  <dimension ref="A1:F137"/>
  <sheetViews>
    <sheetView tabSelected="1" zoomScaleNormal="100" workbookViewId="0">
      <selection activeCell="C3" sqref="C3"/>
    </sheetView>
  </sheetViews>
  <sheetFormatPr defaultRowHeight="14.5" x14ac:dyDescent="0.35"/>
  <cols>
    <col min="1" max="1" width="54.26953125" customWidth="1"/>
    <col min="2" max="2" width="11.54296875" bestFit="1" customWidth="1"/>
    <col min="3" max="3" width="15.453125" customWidth="1"/>
    <col min="4" max="4" width="10.90625" style="2" customWidth="1"/>
    <col min="5" max="5" width="11.08984375" bestFit="1" customWidth="1"/>
    <col min="6" max="6" width="5" bestFit="1" customWidth="1"/>
  </cols>
  <sheetData>
    <row r="1" spans="1:6" x14ac:dyDescent="0.35">
      <c r="A1" s="1" t="s">
        <v>0</v>
      </c>
    </row>
    <row r="2" spans="1:6" x14ac:dyDescent="0.35">
      <c r="A2" s="1" t="s">
        <v>1</v>
      </c>
      <c r="C2" t="s">
        <v>2</v>
      </c>
      <c r="D2" s="3"/>
      <c r="E2" s="3"/>
    </row>
    <row r="3" spans="1:6" x14ac:dyDescent="0.35">
      <c r="A3" s="1" t="s">
        <v>3</v>
      </c>
      <c r="C3" t="s">
        <v>4</v>
      </c>
      <c r="D3" s="4"/>
      <c r="E3" s="4"/>
    </row>
    <row r="4" spans="1:6" x14ac:dyDescent="0.35">
      <c r="A4" s="1" t="s">
        <v>5</v>
      </c>
      <c r="C4" t="s">
        <v>6</v>
      </c>
      <c r="D4" s="4"/>
      <c r="E4" s="4"/>
    </row>
    <row r="7" spans="1:6" x14ac:dyDescent="0.35">
      <c r="A7" s="51" t="s">
        <v>7</v>
      </c>
      <c r="B7" s="51" t="s">
        <v>8</v>
      </c>
      <c r="C7" s="51" t="s">
        <v>9</v>
      </c>
      <c r="D7" s="52" t="s">
        <v>10</v>
      </c>
      <c r="E7" s="51" t="s">
        <v>11</v>
      </c>
    </row>
    <row r="8" spans="1:6" x14ac:dyDescent="0.35">
      <c r="A8" s="7" t="s">
        <v>12</v>
      </c>
      <c r="B8" s="8">
        <v>16.39</v>
      </c>
      <c r="C8" s="8" t="s">
        <v>13</v>
      </c>
      <c r="D8" s="9">
        <v>0</v>
      </c>
      <c r="E8" s="8">
        <f>SUM(D8*B8)</f>
        <v>0</v>
      </c>
      <c r="F8" s="10"/>
    </row>
    <row r="9" spans="1:6" x14ac:dyDescent="0.35">
      <c r="A9" s="7" t="s">
        <v>14</v>
      </c>
      <c r="B9" s="8">
        <v>20.489999999999995</v>
      </c>
      <c r="C9" s="8" t="s">
        <v>13</v>
      </c>
      <c r="D9" s="9">
        <v>0</v>
      </c>
      <c r="E9" s="8">
        <f t="shared" ref="E9:E33" si="0">SUM(D9*B9)</f>
        <v>0</v>
      </c>
      <c r="F9" s="10"/>
    </row>
    <row r="10" spans="1:6" x14ac:dyDescent="0.35">
      <c r="A10" s="7" t="s">
        <v>15</v>
      </c>
      <c r="B10" s="8">
        <v>28.689999999999998</v>
      </c>
      <c r="C10" s="8" t="s">
        <v>13</v>
      </c>
      <c r="D10" s="9">
        <v>0</v>
      </c>
      <c r="E10" s="8">
        <f t="shared" si="0"/>
        <v>0</v>
      </c>
      <c r="F10" s="10"/>
    </row>
    <row r="11" spans="1:6" x14ac:dyDescent="0.35">
      <c r="A11" s="51" t="s">
        <v>16</v>
      </c>
      <c r="B11" s="51" t="s">
        <v>8</v>
      </c>
      <c r="C11" s="51" t="s">
        <v>9</v>
      </c>
      <c r="D11" s="52" t="s">
        <v>10</v>
      </c>
      <c r="E11" s="51" t="s">
        <v>11</v>
      </c>
      <c r="F11" s="10"/>
    </row>
    <row r="12" spans="1:6" x14ac:dyDescent="0.35">
      <c r="A12" s="7" t="s">
        <v>17</v>
      </c>
      <c r="B12" s="8">
        <v>798.97</v>
      </c>
      <c r="C12" s="8" t="s">
        <v>18</v>
      </c>
      <c r="D12" s="9">
        <v>0</v>
      </c>
      <c r="E12" s="8">
        <f t="shared" si="0"/>
        <v>0</v>
      </c>
      <c r="F12" s="10"/>
    </row>
    <row r="13" spans="1:6" x14ac:dyDescent="0.35">
      <c r="A13" s="7" t="s">
        <v>19</v>
      </c>
      <c r="B13" s="8">
        <v>642.24</v>
      </c>
      <c r="C13" s="8" t="s">
        <v>18</v>
      </c>
      <c r="D13" s="9">
        <v>0</v>
      </c>
      <c r="E13" s="8">
        <f t="shared" si="0"/>
        <v>0</v>
      </c>
      <c r="F13" s="10"/>
    </row>
    <row r="14" spans="1:6" x14ac:dyDescent="0.35">
      <c r="A14" s="7" t="s">
        <v>20</v>
      </c>
      <c r="B14" s="8">
        <v>598.92999999999984</v>
      </c>
      <c r="C14" s="8" t="s">
        <v>18</v>
      </c>
      <c r="D14" s="9">
        <v>0</v>
      </c>
      <c r="E14" s="8">
        <f t="shared" si="0"/>
        <v>0</v>
      </c>
      <c r="F14" s="10"/>
    </row>
    <row r="15" spans="1:6" x14ac:dyDescent="0.35">
      <c r="A15" s="7" t="s">
        <v>21</v>
      </c>
      <c r="B15" s="8">
        <v>528.82000000000016</v>
      </c>
      <c r="C15" s="8" t="s">
        <v>18</v>
      </c>
      <c r="D15" s="9">
        <v>0</v>
      </c>
      <c r="E15" s="8">
        <f t="shared" si="0"/>
        <v>0</v>
      </c>
      <c r="F15" s="10"/>
    </row>
    <row r="16" spans="1:6" x14ac:dyDescent="0.35">
      <c r="A16" s="7" t="s">
        <v>22</v>
      </c>
      <c r="B16" s="8">
        <v>654.62</v>
      </c>
      <c r="C16" s="8" t="s">
        <v>23</v>
      </c>
      <c r="D16" s="9">
        <v>0</v>
      </c>
      <c r="E16" s="8">
        <f t="shared" si="0"/>
        <v>0</v>
      </c>
      <c r="F16" s="10"/>
    </row>
    <row r="17" spans="1:6" x14ac:dyDescent="0.35">
      <c r="A17" s="51" t="s">
        <v>24</v>
      </c>
      <c r="B17" s="51" t="s">
        <v>8</v>
      </c>
      <c r="C17" s="51" t="s">
        <v>9</v>
      </c>
      <c r="D17" s="52" t="s">
        <v>10</v>
      </c>
      <c r="E17" s="51" t="s">
        <v>11</v>
      </c>
      <c r="F17" s="10"/>
    </row>
    <row r="18" spans="1:6" x14ac:dyDescent="0.35">
      <c r="A18" s="7" t="s">
        <v>25</v>
      </c>
      <c r="B18" s="8">
        <v>469.53999999999996</v>
      </c>
      <c r="C18" s="8" t="s">
        <v>18</v>
      </c>
      <c r="D18" s="9">
        <v>0</v>
      </c>
      <c r="E18" s="8">
        <f t="shared" si="0"/>
        <v>0</v>
      </c>
      <c r="F18" s="10"/>
    </row>
    <row r="19" spans="1:6" x14ac:dyDescent="0.35">
      <c r="A19" s="7" t="s">
        <v>19</v>
      </c>
      <c r="B19" s="8">
        <v>347.33</v>
      </c>
      <c r="C19" s="8" t="s">
        <v>18</v>
      </c>
      <c r="D19" s="9">
        <v>0</v>
      </c>
      <c r="E19" s="8">
        <f t="shared" si="0"/>
        <v>0</v>
      </c>
      <c r="F19" s="10"/>
    </row>
    <row r="20" spans="1:6" x14ac:dyDescent="0.35">
      <c r="A20" s="7" t="s">
        <v>26</v>
      </c>
      <c r="B20" s="8">
        <v>311.95</v>
      </c>
      <c r="C20" s="8" t="s">
        <v>18</v>
      </c>
      <c r="D20" s="9">
        <v>0</v>
      </c>
      <c r="E20" s="8">
        <f t="shared" si="0"/>
        <v>0</v>
      </c>
      <c r="F20" s="10"/>
    </row>
    <row r="21" spans="1:6" x14ac:dyDescent="0.35">
      <c r="A21" s="7" t="s">
        <v>27</v>
      </c>
      <c r="B21" s="8">
        <v>257.27999999999997</v>
      </c>
      <c r="C21" s="8" t="s">
        <v>28</v>
      </c>
      <c r="D21" s="9">
        <v>0</v>
      </c>
      <c r="E21" s="8">
        <f t="shared" si="0"/>
        <v>0</v>
      </c>
      <c r="F21" s="10"/>
    </row>
    <row r="22" spans="1:6" x14ac:dyDescent="0.35">
      <c r="A22" s="7" t="s">
        <v>22</v>
      </c>
      <c r="B22" s="8">
        <v>710.74</v>
      </c>
      <c r="C22" s="8" t="s">
        <v>23</v>
      </c>
      <c r="D22" s="9">
        <v>0</v>
      </c>
      <c r="E22" s="8">
        <f t="shared" si="0"/>
        <v>0</v>
      </c>
      <c r="F22" s="10"/>
    </row>
    <row r="23" spans="1:6" x14ac:dyDescent="0.35">
      <c r="A23" s="7" t="s">
        <v>29</v>
      </c>
      <c r="B23" s="8">
        <v>1045.2</v>
      </c>
      <c r="C23" s="8" t="s">
        <v>30</v>
      </c>
      <c r="D23" s="9">
        <v>0</v>
      </c>
      <c r="E23" s="8">
        <f>SUM((D23/1000)*B23)</f>
        <v>0</v>
      </c>
      <c r="F23" s="10"/>
    </row>
    <row r="24" spans="1:6" x14ac:dyDescent="0.35">
      <c r="A24" s="7" t="s">
        <v>31</v>
      </c>
      <c r="B24" s="8">
        <v>630.34</v>
      </c>
      <c r="C24" s="8" t="s">
        <v>30</v>
      </c>
      <c r="D24" s="9">
        <v>0</v>
      </c>
      <c r="E24" s="8">
        <f>SUM((D24/1000)*B24)</f>
        <v>0</v>
      </c>
      <c r="F24" s="10"/>
    </row>
    <row r="25" spans="1:6" x14ac:dyDescent="0.35">
      <c r="A25" s="7" t="s">
        <v>32</v>
      </c>
      <c r="B25" s="8">
        <v>373.05</v>
      </c>
      <c r="C25" s="8" t="s">
        <v>30</v>
      </c>
      <c r="D25" s="9">
        <v>0</v>
      </c>
      <c r="E25" s="8">
        <f>SUM(D25/1000*B25)</f>
        <v>0</v>
      </c>
      <c r="F25" s="10"/>
    </row>
    <row r="26" spans="1:6" x14ac:dyDescent="0.35">
      <c r="A26" s="51" t="s">
        <v>33</v>
      </c>
      <c r="B26" s="51" t="s">
        <v>8</v>
      </c>
      <c r="C26" s="51" t="s">
        <v>9</v>
      </c>
      <c r="D26" s="52" t="s">
        <v>10</v>
      </c>
      <c r="E26" s="51" t="s">
        <v>11</v>
      </c>
      <c r="F26" s="10"/>
    </row>
    <row r="27" spans="1:6" x14ac:dyDescent="0.35">
      <c r="A27" s="7" t="s">
        <v>17</v>
      </c>
      <c r="B27" s="8">
        <v>711.56</v>
      </c>
      <c r="C27" s="8" t="s">
        <v>18</v>
      </c>
      <c r="D27" s="9">
        <v>0</v>
      </c>
      <c r="E27" s="8">
        <f t="shared" si="0"/>
        <v>0</v>
      </c>
      <c r="F27" s="10"/>
    </row>
    <row r="28" spans="1:6" x14ac:dyDescent="0.35">
      <c r="A28" s="7" t="s">
        <v>19</v>
      </c>
      <c r="B28" s="8">
        <v>526.36</v>
      </c>
      <c r="C28" s="8" t="s">
        <v>18</v>
      </c>
      <c r="D28" s="9">
        <v>0</v>
      </c>
      <c r="E28" s="8">
        <f t="shared" si="0"/>
        <v>0</v>
      </c>
      <c r="F28" s="10"/>
    </row>
    <row r="29" spans="1:6" x14ac:dyDescent="0.35">
      <c r="A29" s="7" t="s">
        <v>34</v>
      </c>
      <c r="B29" s="8">
        <v>472.74999999999994</v>
      </c>
      <c r="C29" s="8" t="s">
        <v>18</v>
      </c>
      <c r="D29" s="9">
        <v>0</v>
      </c>
      <c r="E29" s="8">
        <f t="shared" si="0"/>
        <v>0</v>
      </c>
      <c r="F29" s="10"/>
    </row>
    <row r="30" spans="1:6" x14ac:dyDescent="0.35">
      <c r="A30" s="7" t="s">
        <v>35</v>
      </c>
      <c r="B30" s="8">
        <v>389.9</v>
      </c>
      <c r="C30" s="8" t="s">
        <v>28</v>
      </c>
      <c r="D30" s="9">
        <v>0</v>
      </c>
      <c r="E30" s="8">
        <f t="shared" si="0"/>
        <v>0</v>
      </c>
      <c r="F30" s="10"/>
    </row>
    <row r="31" spans="1:6" x14ac:dyDescent="0.35">
      <c r="A31" s="7" t="s">
        <v>22</v>
      </c>
      <c r="B31" s="8">
        <v>1077.0900000000001</v>
      </c>
      <c r="C31" s="8" t="s">
        <v>23</v>
      </c>
      <c r="D31" s="9">
        <v>0</v>
      </c>
      <c r="E31" s="8">
        <f t="shared" si="0"/>
        <v>0</v>
      </c>
      <c r="F31" s="10"/>
    </row>
    <row r="32" spans="1:6" x14ac:dyDescent="0.35">
      <c r="A32" s="7" t="s">
        <v>29</v>
      </c>
      <c r="B32" s="8">
        <v>1583.9500000000003</v>
      </c>
      <c r="C32" s="8" t="s">
        <v>30</v>
      </c>
      <c r="D32" s="9">
        <v>0</v>
      </c>
      <c r="E32" s="8">
        <f t="shared" si="0"/>
        <v>0</v>
      </c>
      <c r="F32" s="10"/>
    </row>
    <row r="33" spans="1:6" x14ac:dyDescent="0.35">
      <c r="A33" s="7" t="s">
        <v>31</v>
      </c>
      <c r="B33" s="8">
        <v>955.25</v>
      </c>
      <c r="C33" s="8" t="s">
        <v>30</v>
      </c>
      <c r="D33" s="9">
        <v>0</v>
      </c>
      <c r="E33" s="8">
        <f t="shared" si="0"/>
        <v>0</v>
      </c>
      <c r="F33" s="10"/>
    </row>
    <row r="34" spans="1:6" x14ac:dyDescent="0.35">
      <c r="A34" s="7" t="s">
        <v>32</v>
      </c>
      <c r="B34" s="8">
        <v>565.34999999999991</v>
      </c>
      <c r="C34" s="8" t="s">
        <v>30</v>
      </c>
      <c r="D34" s="9">
        <v>0</v>
      </c>
      <c r="E34" s="8">
        <f>SUM(D34/1000*B34)</f>
        <v>0</v>
      </c>
      <c r="F34" s="10"/>
    </row>
    <row r="35" spans="1:6" x14ac:dyDescent="0.35">
      <c r="A35" s="51" t="s">
        <v>36</v>
      </c>
      <c r="B35" s="51" t="s">
        <v>8</v>
      </c>
      <c r="C35" s="51" t="s">
        <v>9</v>
      </c>
      <c r="D35" s="52" t="s">
        <v>10</v>
      </c>
      <c r="E35" s="51" t="s">
        <v>11</v>
      </c>
      <c r="F35" s="10"/>
    </row>
    <row r="36" spans="1:6" x14ac:dyDescent="0.35">
      <c r="A36" s="11" t="s">
        <v>37</v>
      </c>
      <c r="B36" s="11"/>
      <c r="C36" s="12"/>
      <c r="D36" s="13"/>
      <c r="E36" s="12"/>
      <c r="F36" s="10"/>
    </row>
    <row r="37" spans="1:6" x14ac:dyDescent="0.35">
      <c r="A37" s="7" t="s">
        <v>38</v>
      </c>
      <c r="B37" s="8">
        <v>1737.3400000000001</v>
      </c>
      <c r="C37" s="8" t="s">
        <v>18</v>
      </c>
      <c r="D37" s="9">
        <v>0</v>
      </c>
      <c r="E37" s="8">
        <f t="shared" ref="E37:E100" si="1">SUM(D37*B37)</f>
        <v>0</v>
      </c>
      <c r="F37" s="10"/>
    </row>
    <row r="38" spans="1:6" x14ac:dyDescent="0.35">
      <c r="A38" s="14" t="s">
        <v>39</v>
      </c>
      <c r="B38" s="15">
        <v>1346.96</v>
      </c>
      <c r="C38" s="15" t="s">
        <v>18</v>
      </c>
      <c r="D38" s="16">
        <v>0</v>
      </c>
      <c r="E38" s="15">
        <f t="shared" si="1"/>
        <v>0</v>
      </c>
      <c r="F38" s="10"/>
    </row>
    <row r="39" spans="1:6" ht="15" customHeight="1" x14ac:dyDescent="0.35">
      <c r="A39" s="14" t="s">
        <v>40</v>
      </c>
      <c r="B39" s="8">
        <v>1001.28</v>
      </c>
      <c r="C39" s="8" t="s">
        <v>18</v>
      </c>
      <c r="D39" s="9">
        <v>0</v>
      </c>
      <c r="E39" s="8">
        <f t="shared" si="1"/>
        <v>0</v>
      </c>
      <c r="F39" s="10"/>
    </row>
    <row r="40" spans="1:6" s="19" customFormat="1" ht="15" customHeight="1" x14ac:dyDescent="0.35">
      <c r="A40" s="17" t="s">
        <v>41</v>
      </c>
      <c r="B40" s="15">
        <v>819.5</v>
      </c>
      <c r="C40" s="15" t="s">
        <v>18</v>
      </c>
      <c r="D40" s="16">
        <v>0</v>
      </c>
      <c r="E40" s="15">
        <f t="shared" si="1"/>
        <v>0</v>
      </c>
      <c r="F40" s="18"/>
    </row>
    <row r="41" spans="1:6" x14ac:dyDescent="0.35">
      <c r="A41" s="7" t="s">
        <v>42</v>
      </c>
      <c r="B41" s="8">
        <v>950.62</v>
      </c>
      <c r="C41" s="8" t="s">
        <v>18</v>
      </c>
      <c r="D41" s="9">
        <v>0</v>
      </c>
      <c r="E41" s="8">
        <f t="shared" si="1"/>
        <v>0</v>
      </c>
      <c r="F41" s="10"/>
    </row>
    <row r="42" spans="1:6" x14ac:dyDescent="0.35">
      <c r="A42" s="7" t="s">
        <v>43</v>
      </c>
      <c r="B42" s="8">
        <v>771.82</v>
      </c>
      <c r="C42" s="8" t="s">
        <v>30</v>
      </c>
      <c r="D42" s="9">
        <v>0</v>
      </c>
      <c r="E42" s="8">
        <f>SUM((D42/1000)*B42)</f>
        <v>0</v>
      </c>
      <c r="F42" s="10"/>
    </row>
    <row r="43" spans="1:6" x14ac:dyDescent="0.35">
      <c r="A43" s="7" t="s">
        <v>44</v>
      </c>
      <c r="B43" s="8">
        <v>441.04</v>
      </c>
      <c r="C43" s="8" t="s">
        <v>18</v>
      </c>
      <c r="D43" s="9">
        <v>0</v>
      </c>
      <c r="E43" s="8">
        <f t="shared" si="1"/>
        <v>0</v>
      </c>
      <c r="F43" s="10"/>
    </row>
    <row r="44" spans="1:6" x14ac:dyDescent="0.35">
      <c r="A44" s="11" t="s">
        <v>45</v>
      </c>
      <c r="B44" s="20" t="s">
        <v>8</v>
      </c>
      <c r="C44" s="20" t="s">
        <v>9</v>
      </c>
      <c r="D44" s="21" t="s">
        <v>10</v>
      </c>
      <c r="E44" s="20" t="s">
        <v>11</v>
      </c>
      <c r="F44" s="10"/>
    </row>
    <row r="45" spans="1:6" x14ac:dyDescent="0.35">
      <c r="A45" s="7" t="s">
        <v>46</v>
      </c>
      <c r="B45" s="8">
        <v>1919.12</v>
      </c>
      <c r="C45" s="8" t="s">
        <v>30</v>
      </c>
      <c r="D45" s="9">
        <v>0</v>
      </c>
      <c r="E45" s="8">
        <f t="shared" ref="E45:E48" si="2">SUM((D45/1000)*B45)</f>
        <v>0</v>
      </c>
      <c r="F45" s="10"/>
    </row>
    <row r="46" spans="1:6" x14ac:dyDescent="0.35">
      <c r="A46" s="7" t="s">
        <v>47</v>
      </c>
      <c r="B46" s="8">
        <v>3328.66</v>
      </c>
      <c r="C46" s="8" t="s">
        <v>30</v>
      </c>
      <c r="D46" s="9">
        <v>0</v>
      </c>
      <c r="E46" s="8">
        <f t="shared" si="2"/>
        <v>0</v>
      </c>
      <c r="F46" s="10"/>
    </row>
    <row r="47" spans="1:6" x14ac:dyDescent="0.35">
      <c r="A47" s="7" t="s">
        <v>48</v>
      </c>
      <c r="B47" s="8">
        <v>1999.58</v>
      </c>
      <c r="C47" s="8" t="s">
        <v>30</v>
      </c>
      <c r="D47" s="9">
        <v>0</v>
      </c>
      <c r="E47" s="8">
        <f t="shared" si="2"/>
        <v>0</v>
      </c>
      <c r="F47" s="10"/>
    </row>
    <row r="48" spans="1:6" x14ac:dyDescent="0.35">
      <c r="A48" s="7" t="s">
        <v>49</v>
      </c>
      <c r="B48" s="8">
        <v>1636.02</v>
      </c>
      <c r="C48" s="8" t="s">
        <v>30</v>
      </c>
      <c r="D48" s="9">
        <v>0</v>
      </c>
      <c r="E48" s="8">
        <f t="shared" si="2"/>
        <v>0</v>
      </c>
      <c r="F48" s="10"/>
    </row>
    <row r="49" spans="1:6" x14ac:dyDescent="0.35">
      <c r="A49" s="7" t="s">
        <v>50</v>
      </c>
      <c r="B49" s="8">
        <v>7149.02</v>
      </c>
      <c r="C49" s="8" t="s">
        <v>30</v>
      </c>
      <c r="D49" s="9">
        <v>0</v>
      </c>
      <c r="E49" s="8">
        <f t="shared" ref="E49" si="3">SUM(D49/1000*B49)</f>
        <v>0</v>
      </c>
      <c r="F49" s="10"/>
    </row>
    <row r="50" spans="1:6" x14ac:dyDescent="0.35">
      <c r="A50" s="7" t="s">
        <v>51</v>
      </c>
      <c r="B50" s="8">
        <v>2276.7199999999993</v>
      </c>
      <c r="C50" s="8" t="s">
        <v>30</v>
      </c>
      <c r="D50" s="9">
        <v>0</v>
      </c>
      <c r="E50" s="8">
        <f t="shared" ref="E50:E53" si="4">SUM((D50/1000)*B50)</f>
        <v>0</v>
      </c>
      <c r="F50" s="10"/>
    </row>
    <row r="51" spans="1:6" x14ac:dyDescent="0.35">
      <c r="A51" s="7" t="s">
        <v>52</v>
      </c>
      <c r="B51" s="8">
        <v>2547.9</v>
      </c>
      <c r="C51" s="8" t="s">
        <v>30</v>
      </c>
      <c r="D51" s="9">
        <v>0</v>
      </c>
      <c r="E51" s="8">
        <f t="shared" si="4"/>
        <v>0</v>
      </c>
      <c r="F51" s="10"/>
    </row>
    <row r="52" spans="1:6" x14ac:dyDescent="0.35">
      <c r="A52" s="7" t="s">
        <v>53</v>
      </c>
      <c r="B52" s="8">
        <v>2243.9399999999996</v>
      </c>
      <c r="C52" s="8" t="s">
        <v>30</v>
      </c>
      <c r="D52" s="9">
        <v>0</v>
      </c>
      <c r="E52" s="8">
        <f t="shared" si="4"/>
        <v>0</v>
      </c>
      <c r="F52" s="10"/>
    </row>
    <row r="53" spans="1:6" x14ac:dyDescent="0.35">
      <c r="A53" s="7" t="s">
        <v>54</v>
      </c>
      <c r="B53" s="8">
        <v>1028.0999999999999</v>
      </c>
      <c r="C53" s="8" t="s">
        <v>30</v>
      </c>
      <c r="D53" s="9">
        <v>0</v>
      </c>
      <c r="E53" s="8">
        <f t="shared" si="4"/>
        <v>0</v>
      </c>
      <c r="F53" s="10"/>
    </row>
    <row r="54" spans="1:6" x14ac:dyDescent="0.35">
      <c r="A54" s="7" t="s">
        <v>55</v>
      </c>
      <c r="B54" s="8">
        <v>8481.08</v>
      </c>
      <c r="C54" s="8" t="s">
        <v>30</v>
      </c>
      <c r="D54" s="9">
        <v>0</v>
      </c>
      <c r="E54" s="8">
        <f t="shared" ref="E54" si="5">SUM(D54/1000*B54)</f>
        <v>0</v>
      </c>
      <c r="F54" s="10"/>
    </row>
    <row r="55" spans="1:6" x14ac:dyDescent="0.35">
      <c r="A55" s="11" t="s">
        <v>56</v>
      </c>
      <c r="B55" s="12"/>
      <c r="C55" s="12"/>
      <c r="D55" s="13"/>
      <c r="E55" s="12"/>
      <c r="F55" s="10"/>
    </row>
    <row r="56" spans="1:6" x14ac:dyDescent="0.35">
      <c r="A56" s="7" t="s">
        <v>57</v>
      </c>
      <c r="B56" s="8">
        <v>1120.48</v>
      </c>
      <c r="C56" s="8" t="s">
        <v>30</v>
      </c>
      <c r="D56" s="9">
        <v>0</v>
      </c>
      <c r="E56" s="8">
        <f>SUM((D56/1000)*B56)</f>
        <v>0</v>
      </c>
      <c r="F56" s="10"/>
    </row>
    <row r="57" spans="1:6" x14ac:dyDescent="0.35">
      <c r="A57" s="7" t="s">
        <v>58</v>
      </c>
      <c r="B57" s="8">
        <v>765.8599999999999</v>
      </c>
      <c r="C57" s="8" t="s">
        <v>30</v>
      </c>
      <c r="D57" s="9">
        <v>0</v>
      </c>
      <c r="E57" s="8">
        <f>SUM((D57/1000)*B57)</f>
        <v>0</v>
      </c>
      <c r="F57" s="10"/>
    </row>
    <row r="58" spans="1:6" x14ac:dyDescent="0.35">
      <c r="A58" s="7" t="s">
        <v>59</v>
      </c>
      <c r="B58" s="8">
        <v>891.02</v>
      </c>
      <c r="C58" s="8" t="s">
        <v>30</v>
      </c>
      <c r="D58" s="9">
        <v>0</v>
      </c>
      <c r="E58" s="8">
        <f>SUM((D58/1000)*B58)</f>
        <v>0</v>
      </c>
      <c r="F58" s="10"/>
    </row>
    <row r="59" spans="1:6" x14ac:dyDescent="0.35">
      <c r="A59" s="7" t="s">
        <v>60</v>
      </c>
      <c r="B59" s="8">
        <v>393.36</v>
      </c>
      <c r="C59" s="8" t="s">
        <v>30</v>
      </c>
      <c r="D59" s="9">
        <v>0</v>
      </c>
      <c r="E59" s="8">
        <f>SUM(D59/1000*B59)</f>
        <v>0</v>
      </c>
      <c r="F59" s="10"/>
    </row>
    <row r="60" spans="1:6" x14ac:dyDescent="0.35">
      <c r="A60" s="7" t="s">
        <v>61</v>
      </c>
      <c r="B60" s="8">
        <v>274.16000000000003</v>
      </c>
      <c r="C60" s="8" t="s">
        <v>30</v>
      </c>
      <c r="D60" s="9">
        <v>0</v>
      </c>
      <c r="E60" s="8">
        <f>SUM((D60/1000)*B60)</f>
        <v>0</v>
      </c>
      <c r="F60" s="10"/>
    </row>
    <row r="61" spans="1:6" x14ac:dyDescent="0.35">
      <c r="A61" s="11" t="s">
        <v>62</v>
      </c>
      <c r="B61" s="12"/>
      <c r="C61" s="12"/>
      <c r="D61" s="13"/>
      <c r="E61" s="12"/>
      <c r="F61" s="22"/>
    </row>
    <row r="62" spans="1:6" x14ac:dyDescent="0.35">
      <c r="A62" s="7" t="s">
        <v>63</v>
      </c>
      <c r="B62" s="8">
        <v>3257.1400000000003</v>
      </c>
      <c r="C62" s="8" t="s">
        <v>30</v>
      </c>
      <c r="D62" s="9">
        <v>0</v>
      </c>
      <c r="E62" s="8">
        <f t="shared" ref="E62" si="6">SUM((D62/1000)*B62)</f>
        <v>0</v>
      </c>
      <c r="F62" s="10"/>
    </row>
    <row r="63" spans="1:6" x14ac:dyDescent="0.35">
      <c r="A63" s="7" t="s">
        <v>64</v>
      </c>
      <c r="B63" s="8">
        <v>429.12000000000035</v>
      </c>
      <c r="C63" s="8" t="s">
        <v>30</v>
      </c>
      <c r="D63" s="9">
        <v>0</v>
      </c>
      <c r="E63" s="8">
        <f>SUM(D63/1000*B63)</f>
        <v>0</v>
      </c>
      <c r="F63" s="10"/>
    </row>
    <row r="64" spans="1:6" x14ac:dyDescent="0.35">
      <c r="A64" s="7" t="s">
        <v>65</v>
      </c>
      <c r="B64" s="8">
        <v>3069.4</v>
      </c>
      <c r="C64" s="8" t="s">
        <v>30</v>
      </c>
      <c r="D64" s="9">
        <v>0</v>
      </c>
      <c r="E64" s="8">
        <f t="shared" ref="E64:E66" si="7">SUM((D64/1000)*B64)</f>
        <v>0</v>
      </c>
      <c r="F64" s="10"/>
    </row>
    <row r="65" spans="1:6" x14ac:dyDescent="0.35">
      <c r="A65" s="7" t="s">
        <v>66</v>
      </c>
      <c r="B65" s="8">
        <v>1630.06</v>
      </c>
      <c r="C65" s="8" t="s">
        <v>30</v>
      </c>
      <c r="D65" s="9">
        <v>0</v>
      </c>
      <c r="E65" s="8">
        <f t="shared" si="7"/>
        <v>0</v>
      </c>
      <c r="F65" s="10"/>
    </row>
    <row r="66" spans="1:6" x14ac:dyDescent="0.35">
      <c r="A66" s="7" t="s">
        <v>67</v>
      </c>
      <c r="B66" s="8">
        <v>2273.7199999999998</v>
      </c>
      <c r="C66" s="8" t="s">
        <v>30</v>
      </c>
      <c r="D66" s="9">
        <v>0</v>
      </c>
      <c r="E66" s="8">
        <f t="shared" si="7"/>
        <v>0</v>
      </c>
      <c r="F66" s="10"/>
    </row>
    <row r="67" spans="1:6" x14ac:dyDescent="0.35">
      <c r="A67" s="7" t="s">
        <v>68</v>
      </c>
      <c r="B67" s="8">
        <v>6556</v>
      </c>
      <c r="C67" s="8" t="s">
        <v>30</v>
      </c>
      <c r="D67" s="9">
        <v>0</v>
      </c>
      <c r="E67" s="8">
        <f t="shared" ref="E67" si="8">SUM(D67/1000*B67)</f>
        <v>0</v>
      </c>
      <c r="F67" s="10"/>
    </row>
    <row r="68" spans="1:6" x14ac:dyDescent="0.35">
      <c r="A68" s="7" t="s">
        <v>69</v>
      </c>
      <c r="B68" s="8">
        <v>2562.8000000000002</v>
      </c>
      <c r="C68" s="8" t="s">
        <v>30</v>
      </c>
      <c r="D68" s="9">
        <v>0</v>
      </c>
      <c r="E68" s="8">
        <f t="shared" ref="E68:E70" si="9">SUM((D68/1000)*B68)</f>
        <v>0</v>
      </c>
      <c r="F68" s="10"/>
    </row>
    <row r="69" spans="1:6" x14ac:dyDescent="0.35">
      <c r="A69" s="7" t="s">
        <v>70</v>
      </c>
      <c r="B69" s="8">
        <v>8066.86</v>
      </c>
      <c r="C69" s="8" t="s">
        <v>30</v>
      </c>
      <c r="D69" s="9">
        <v>0</v>
      </c>
      <c r="E69" s="8">
        <f t="shared" si="9"/>
        <v>0</v>
      </c>
      <c r="F69" s="10"/>
    </row>
    <row r="70" spans="1:6" x14ac:dyDescent="0.35">
      <c r="A70" s="7" t="s">
        <v>71</v>
      </c>
      <c r="B70" s="8">
        <v>5642.08</v>
      </c>
      <c r="C70" s="8" t="s">
        <v>30</v>
      </c>
      <c r="D70" s="9">
        <v>0</v>
      </c>
      <c r="E70" s="8">
        <f t="shared" si="9"/>
        <v>0</v>
      </c>
      <c r="F70" s="10"/>
    </row>
    <row r="71" spans="1:6" x14ac:dyDescent="0.35">
      <c r="A71" s="7" t="s">
        <v>72</v>
      </c>
      <c r="B71" s="8">
        <v>8689.68</v>
      </c>
      <c r="C71" s="8" t="s">
        <v>30</v>
      </c>
      <c r="D71" s="9">
        <v>0</v>
      </c>
      <c r="E71" s="8">
        <f t="shared" ref="E71" si="10">SUM(D71/1000*B71)</f>
        <v>0</v>
      </c>
      <c r="F71" s="10"/>
    </row>
    <row r="72" spans="1:6" x14ac:dyDescent="0.35">
      <c r="A72" s="7" t="s">
        <v>73</v>
      </c>
      <c r="B72" s="8">
        <v>15594.34</v>
      </c>
      <c r="C72" s="8" t="s">
        <v>30</v>
      </c>
      <c r="D72" s="9">
        <v>0</v>
      </c>
      <c r="E72" s="8">
        <f t="shared" ref="E72:E74" si="11">SUM((D72/1000)*B72)</f>
        <v>0</v>
      </c>
      <c r="F72" s="10"/>
    </row>
    <row r="73" spans="1:6" x14ac:dyDescent="0.35">
      <c r="A73" s="7" t="s">
        <v>74</v>
      </c>
      <c r="B73" s="8">
        <v>21208.66</v>
      </c>
      <c r="C73" s="8" t="s">
        <v>30</v>
      </c>
      <c r="D73" s="9">
        <v>0</v>
      </c>
      <c r="E73" s="8">
        <f t="shared" si="11"/>
        <v>0</v>
      </c>
      <c r="F73" s="10"/>
    </row>
    <row r="74" spans="1:6" x14ac:dyDescent="0.35">
      <c r="A74" s="7" t="s">
        <v>75</v>
      </c>
      <c r="B74" s="8">
        <v>2674.51</v>
      </c>
      <c r="C74" s="8" t="s">
        <v>30</v>
      </c>
      <c r="D74" s="9">
        <v>0</v>
      </c>
      <c r="E74" s="8">
        <f t="shared" si="11"/>
        <v>0</v>
      </c>
      <c r="F74" s="10"/>
    </row>
    <row r="75" spans="1:6" x14ac:dyDescent="0.35">
      <c r="A75" s="7" t="s">
        <v>76</v>
      </c>
      <c r="B75" s="8">
        <v>33980.94</v>
      </c>
      <c r="C75" s="8" t="s">
        <v>30</v>
      </c>
      <c r="D75" s="9">
        <v>0</v>
      </c>
      <c r="E75" s="8">
        <f t="shared" ref="E75" si="12">SUM(D75/1000*B75)</f>
        <v>0</v>
      </c>
      <c r="F75" s="10"/>
    </row>
    <row r="76" spans="1:6" x14ac:dyDescent="0.35">
      <c r="A76" s="7" t="s">
        <v>77</v>
      </c>
      <c r="B76" s="8">
        <v>36946.04</v>
      </c>
      <c r="C76" s="8" t="s">
        <v>30</v>
      </c>
      <c r="D76" s="9">
        <v>0</v>
      </c>
      <c r="E76" s="8">
        <f t="shared" ref="E76:E78" si="13">SUM((D76/1000)*B76)</f>
        <v>0</v>
      </c>
      <c r="F76" s="10"/>
    </row>
    <row r="77" spans="1:6" x14ac:dyDescent="0.35">
      <c r="A77" s="7" t="s">
        <v>78</v>
      </c>
      <c r="B77" s="8">
        <v>899.95999999999913</v>
      </c>
      <c r="C77" s="8" t="s">
        <v>30</v>
      </c>
      <c r="D77" s="9">
        <v>0</v>
      </c>
      <c r="E77" s="8">
        <f t="shared" si="13"/>
        <v>0</v>
      </c>
      <c r="F77" s="10"/>
    </row>
    <row r="78" spans="1:6" x14ac:dyDescent="0.35">
      <c r="A78" s="7" t="s">
        <v>79</v>
      </c>
      <c r="B78" s="8">
        <v>3561.1000000000004</v>
      </c>
      <c r="C78" s="8" t="s">
        <v>30</v>
      </c>
      <c r="D78" s="9">
        <v>0</v>
      </c>
      <c r="E78" s="8">
        <f t="shared" si="13"/>
        <v>0</v>
      </c>
      <c r="F78" s="10"/>
    </row>
    <row r="79" spans="1:6" x14ac:dyDescent="0.35">
      <c r="A79" s="7" t="s">
        <v>80</v>
      </c>
      <c r="B79" s="8">
        <v>5274.62</v>
      </c>
      <c r="C79" s="8" t="s">
        <v>30</v>
      </c>
      <c r="D79" s="9">
        <v>0</v>
      </c>
      <c r="E79" s="8">
        <f t="shared" ref="E79" si="14">SUM(D79/1000*B79)</f>
        <v>0</v>
      </c>
      <c r="F79" s="10"/>
    </row>
    <row r="80" spans="1:6" x14ac:dyDescent="0.35">
      <c r="A80" s="7" t="s">
        <v>81</v>
      </c>
      <c r="B80" s="8">
        <v>56.619999999999891</v>
      </c>
      <c r="C80" s="8" t="s">
        <v>30</v>
      </c>
      <c r="D80" s="9">
        <v>0</v>
      </c>
      <c r="E80" s="8">
        <f t="shared" ref="E80:E82" si="15">SUM((D80/1000)*B80)</f>
        <v>0</v>
      </c>
      <c r="F80" s="10"/>
    </row>
    <row r="81" spans="1:6" x14ac:dyDescent="0.35">
      <c r="A81" s="7" t="s">
        <v>82</v>
      </c>
      <c r="B81" s="8">
        <v>5021.3</v>
      </c>
      <c r="C81" s="8" t="s">
        <v>30</v>
      </c>
      <c r="D81" s="9">
        <v>0</v>
      </c>
      <c r="E81" s="8">
        <f t="shared" si="15"/>
        <v>0</v>
      </c>
      <c r="F81" s="10"/>
    </row>
    <row r="82" spans="1:6" x14ac:dyDescent="0.35">
      <c r="A82" s="7" t="s">
        <v>83</v>
      </c>
      <c r="B82" s="8">
        <v>4085.58</v>
      </c>
      <c r="C82" s="8" t="s">
        <v>30</v>
      </c>
      <c r="D82" s="9">
        <v>0</v>
      </c>
      <c r="E82" s="8">
        <f t="shared" si="15"/>
        <v>0</v>
      </c>
      <c r="F82" s="10"/>
    </row>
    <row r="83" spans="1:6" x14ac:dyDescent="0.35">
      <c r="A83" s="7" t="s">
        <v>84</v>
      </c>
      <c r="B83" s="8">
        <v>536.39999999999964</v>
      </c>
      <c r="C83" s="8" t="s">
        <v>30</v>
      </c>
      <c r="D83" s="9">
        <v>0</v>
      </c>
      <c r="E83" s="8">
        <f t="shared" ref="E83" si="16">SUM(D83/1000*B83)</f>
        <v>0</v>
      </c>
      <c r="F83" s="10"/>
    </row>
    <row r="84" spans="1:6" x14ac:dyDescent="0.35">
      <c r="A84" s="7" t="s">
        <v>85</v>
      </c>
      <c r="B84" s="8">
        <v>2759.48</v>
      </c>
      <c r="C84" s="8" t="s">
        <v>30</v>
      </c>
      <c r="D84" s="9">
        <v>0</v>
      </c>
      <c r="E84" s="8">
        <f t="shared" ref="E84:E86" si="17">SUM((D84/1000)*B84)</f>
        <v>0</v>
      </c>
      <c r="F84" s="10"/>
    </row>
    <row r="85" spans="1:6" x14ac:dyDescent="0.35">
      <c r="A85" s="7" t="s">
        <v>86</v>
      </c>
      <c r="B85" s="8">
        <v>6925.52</v>
      </c>
      <c r="C85" s="8" t="s">
        <v>30</v>
      </c>
      <c r="D85" s="9">
        <v>0</v>
      </c>
      <c r="E85" s="8">
        <f t="shared" si="17"/>
        <v>0</v>
      </c>
      <c r="F85" s="10"/>
    </row>
    <row r="86" spans="1:6" x14ac:dyDescent="0.35">
      <c r="A86" s="7" t="s">
        <v>87</v>
      </c>
      <c r="B86" s="8">
        <v>26778.200000000004</v>
      </c>
      <c r="C86" s="8" t="s">
        <v>30</v>
      </c>
      <c r="D86" s="9">
        <v>0</v>
      </c>
      <c r="E86" s="8">
        <f t="shared" si="17"/>
        <v>0</v>
      </c>
      <c r="F86" s="10"/>
    </row>
    <row r="87" spans="1:6" x14ac:dyDescent="0.35">
      <c r="A87" s="7" t="s">
        <v>88</v>
      </c>
      <c r="B87" s="8">
        <v>23613.520000000004</v>
      </c>
      <c r="C87" s="8" t="s">
        <v>30</v>
      </c>
      <c r="D87" s="9">
        <v>0</v>
      </c>
      <c r="E87" s="8">
        <f t="shared" ref="E87" si="18">SUM(D87/1000*B87)</f>
        <v>0</v>
      </c>
      <c r="F87" s="10"/>
    </row>
    <row r="88" spans="1:6" x14ac:dyDescent="0.35">
      <c r="A88" s="7" t="s">
        <v>89</v>
      </c>
      <c r="B88" s="8">
        <v>42244.4</v>
      </c>
      <c r="C88" s="8" t="s">
        <v>30</v>
      </c>
      <c r="D88" s="9">
        <v>0</v>
      </c>
      <c r="E88" s="8">
        <f t="shared" ref="E88:E90" si="19">SUM((D88/1000)*B88)</f>
        <v>0</v>
      </c>
      <c r="F88" s="10"/>
    </row>
    <row r="89" spans="1:6" x14ac:dyDescent="0.35">
      <c r="A89" s="7" t="s">
        <v>90</v>
      </c>
      <c r="B89" s="8">
        <v>2661.14</v>
      </c>
      <c r="C89" s="8" t="s">
        <v>30</v>
      </c>
      <c r="D89" s="9">
        <v>0</v>
      </c>
      <c r="E89" s="8">
        <f t="shared" si="19"/>
        <v>0</v>
      </c>
      <c r="F89" s="10"/>
    </row>
    <row r="90" spans="1:6" x14ac:dyDescent="0.35">
      <c r="A90" s="7" t="s">
        <v>91</v>
      </c>
      <c r="B90" s="8">
        <v>4818.66</v>
      </c>
      <c r="C90" s="8" t="s">
        <v>30</v>
      </c>
      <c r="D90" s="9">
        <v>0</v>
      </c>
      <c r="E90" s="8">
        <f t="shared" si="19"/>
        <v>0</v>
      </c>
      <c r="F90" s="10"/>
    </row>
    <row r="91" spans="1:6" x14ac:dyDescent="0.35">
      <c r="A91" s="7" t="s">
        <v>92</v>
      </c>
      <c r="B91" s="8">
        <v>533.41999999999996</v>
      </c>
      <c r="C91" s="8" t="s">
        <v>30</v>
      </c>
      <c r="D91" s="9">
        <v>0</v>
      </c>
      <c r="E91" s="8">
        <f t="shared" ref="E91" si="20">SUM(D91/1000*B91)</f>
        <v>0</v>
      </c>
      <c r="F91" s="10"/>
    </row>
    <row r="92" spans="1:6" x14ac:dyDescent="0.35">
      <c r="A92" s="11" t="s">
        <v>93</v>
      </c>
      <c r="B92" s="20" t="s">
        <v>8</v>
      </c>
      <c r="C92" s="20" t="s">
        <v>9</v>
      </c>
      <c r="D92" s="21" t="s">
        <v>10</v>
      </c>
      <c r="E92" s="20" t="s">
        <v>11</v>
      </c>
      <c r="F92" s="10"/>
    </row>
    <row r="93" spans="1:6" x14ac:dyDescent="0.35">
      <c r="A93" s="7" t="s">
        <v>94</v>
      </c>
      <c r="B93" s="8">
        <v>1585.36</v>
      </c>
      <c r="C93" s="8" t="s">
        <v>23</v>
      </c>
      <c r="D93" s="9">
        <v>0</v>
      </c>
      <c r="E93" s="8">
        <f t="shared" si="1"/>
        <v>0</v>
      </c>
      <c r="F93" s="10"/>
    </row>
    <row r="94" spans="1:6" x14ac:dyDescent="0.35">
      <c r="A94" s="7" t="s">
        <v>95</v>
      </c>
      <c r="B94" s="8">
        <v>846.31999999999994</v>
      </c>
      <c r="C94" s="8" t="s">
        <v>23</v>
      </c>
      <c r="D94" s="9">
        <v>0</v>
      </c>
      <c r="E94" s="8">
        <f t="shared" si="1"/>
        <v>0</v>
      </c>
      <c r="F94" s="10"/>
    </row>
    <row r="95" spans="1:6" x14ac:dyDescent="0.35">
      <c r="A95" s="7" t="s">
        <v>96</v>
      </c>
      <c r="B95" s="8">
        <v>637.75</v>
      </c>
      <c r="C95" s="8" t="s">
        <v>23</v>
      </c>
      <c r="D95" s="9">
        <v>0</v>
      </c>
      <c r="E95" s="8">
        <f t="shared" si="1"/>
        <v>0</v>
      </c>
      <c r="F95" s="10"/>
    </row>
    <row r="96" spans="1:6" x14ac:dyDescent="0.35">
      <c r="A96" s="7" t="s">
        <v>97</v>
      </c>
      <c r="B96" s="8">
        <v>26.82000000000005</v>
      </c>
      <c r="C96" s="8" t="s">
        <v>23</v>
      </c>
      <c r="D96" s="9">
        <v>0</v>
      </c>
      <c r="E96" s="8">
        <f t="shared" si="1"/>
        <v>0</v>
      </c>
      <c r="F96" s="10"/>
    </row>
    <row r="97" spans="1:6" x14ac:dyDescent="0.35">
      <c r="A97" s="11" t="s">
        <v>98</v>
      </c>
      <c r="B97" s="12"/>
      <c r="C97" s="12"/>
      <c r="D97" s="13"/>
      <c r="E97" s="12"/>
      <c r="F97" s="10"/>
    </row>
    <row r="98" spans="1:6" x14ac:dyDescent="0.35">
      <c r="A98" s="7" t="s">
        <v>99</v>
      </c>
      <c r="B98" s="8">
        <v>540.77</v>
      </c>
      <c r="C98" s="8" t="s">
        <v>100</v>
      </c>
      <c r="D98" s="9">
        <v>0</v>
      </c>
      <c r="E98" s="8">
        <f t="shared" si="1"/>
        <v>0</v>
      </c>
      <c r="F98" s="10"/>
    </row>
    <row r="99" spans="1:6" x14ac:dyDescent="0.35">
      <c r="A99" s="7" t="s">
        <v>101</v>
      </c>
      <c r="B99" s="8">
        <v>122.18000000000006</v>
      </c>
      <c r="C99" s="8" t="s">
        <v>100</v>
      </c>
      <c r="D99" s="9">
        <v>0</v>
      </c>
      <c r="E99" s="8">
        <f t="shared" si="1"/>
        <v>0</v>
      </c>
      <c r="F99" s="10"/>
    </row>
    <row r="100" spans="1:6" x14ac:dyDescent="0.35">
      <c r="A100" s="7" t="s">
        <v>102</v>
      </c>
      <c r="B100" s="8">
        <v>715.2</v>
      </c>
      <c r="C100" s="8" t="s">
        <v>103</v>
      </c>
      <c r="D100" s="9">
        <v>0</v>
      </c>
      <c r="E100" s="8">
        <f t="shared" si="1"/>
        <v>0</v>
      </c>
      <c r="F100" s="10"/>
    </row>
    <row r="101" spans="1:6" x14ac:dyDescent="0.35">
      <c r="A101" s="7" t="s">
        <v>104</v>
      </c>
      <c r="B101" s="8">
        <v>74.499999999999972</v>
      </c>
      <c r="C101" s="8" t="s">
        <v>105</v>
      </c>
      <c r="D101" s="9">
        <v>0</v>
      </c>
      <c r="E101" s="8">
        <f t="shared" ref="E101:E121" si="21">SUM(D101*B101)</f>
        <v>0</v>
      </c>
      <c r="F101" s="10"/>
    </row>
    <row r="102" spans="1:6" x14ac:dyDescent="0.35">
      <c r="A102" s="7" t="s">
        <v>106</v>
      </c>
      <c r="B102" s="8">
        <v>378.46000000000004</v>
      </c>
      <c r="C102" s="8" t="s">
        <v>107</v>
      </c>
      <c r="D102" s="9">
        <v>0</v>
      </c>
      <c r="E102" s="8">
        <f t="shared" si="21"/>
        <v>0</v>
      </c>
      <c r="F102" s="10"/>
    </row>
    <row r="103" spans="1:6" x14ac:dyDescent="0.35">
      <c r="A103" s="7" t="s">
        <v>108</v>
      </c>
      <c r="B103" s="8">
        <v>324.89999999999998</v>
      </c>
      <c r="C103" s="8" t="s">
        <v>100</v>
      </c>
      <c r="D103" s="9">
        <v>0</v>
      </c>
      <c r="E103" s="8">
        <f t="shared" si="21"/>
        <v>0</v>
      </c>
      <c r="F103" s="10"/>
    </row>
    <row r="104" spans="1:6" x14ac:dyDescent="0.35">
      <c r="A104" s="11" t="s">
        <v>109</v>
      </c>
      <c r="B104" s="12"/>
      <c r="C104" s="12"/>
      <c r="D104" s="23"/>
      <c r="E104" s="24"/>
      <c r="F104" s="10"/>
    </row>
    <row r="105" spans="1:6" x14ac:dyDescent="0.35">
      <c r="A105" s="7" t="s">
        <v>110</v>
      </c>
      <c r="B105" s="8">
        <v>3495.5399999999995</v>
      </c>
      <c r="C105" s="8" t="s">
        <v>111</v>
      </c>
      <c r="D105" s="9">
        <v>0</v>
      </c>
      <c r="E105" s="8">
        <f t="shared" si="21"/>
        <v>0</v>
      </c>
      <c r="F105" s="10"/>
    </row>
    <row r="106" spans="1:6" x14ac:dyDescent="0.35">
      <c r="A106" s="7" t="s">
        <v>112</v>
      </c>
      <c r="B106" s="8">
        <v>1245.6400000000001</v>
      </c>
      <c r="C106" s="8" t="s">
        <v>113</v>
      </c>
      <c r="D106" s="9">
        <v>0</v>
      </c>
      <c r="E106" s="8">
        <f>SUM((D106/1000)*B106)</f>
        <v>0</v>
      </c>
      <c r="F106" s="10"/>
    </row>
    <row r="107" spans="1:6" x14ac:dyDescent="0.35">
      <c r="A107" s="7" t="s">
        <v>114</v>
      </c>
      <c r="B107" s="8">
        <v>2914.99</v>
      </c>
      <c r="C107" s="8" t="s">
        <v>113</v>
      </c>
      <c r="D107" s="9">
        <v>0</v>
      </c>
      <c r="E107" s="8">
        <f>SUM((D107/1000)*B107)</f>
        <v>0</v>
      </c>
      <c r="F107" s="10"/>
    </row>
    <row r="108" spans="1:6" x14ac:dyDescent="0.35">
      <c r="A108" s="7" t="s">
        <v>115</v>
      </c>
      <c r="B108" s="8">
        <v>2676.04</v>
      </c>
      <c r="C108" s="8" t="s">
        <v>116</v>
      </c>
      <c r="D108" s="9">
        <v>0</v>
      </c>
      <c r="E108" s="8">
        <f t="shared" si="21"/>
        <v>0</v>
      </c>
      <c r="F108" s="10"/>
    </row>
    <row r="109" spans="1:6" x14ac:dyDescent="0.35">
      <c r="A109" s="7" t="s">
        <v>117</v>
      </c>
      <c r="B109" s="8">
        <v>3850.16</v>
      </c>
      <c r="C109" s="8" t="s">
        <v>113</v>
      </c>
      <c r="D109" s="9">
        <v>0</v>
      </c>
      <c r="E109" s="8">
        <f>SUM((D109/1000)*B109)</f>
        <v>0</v>
      </c>
      <c r="F109" s="10"/>
    </row>
    <row r="110" spans="1:6" x14ac:dyDescent="0.35">
      <c r="A110" s="7" t="s">
        <v>118</v>
      </c>
      <c r="B110" s="8">
        <v>5158.38</v>
      </c>
      <c r="C110" s="8" t="s">
        <v>113</v>
      </c>
      <c r="D110" s="9">
        <v>0</v>
      </c>
      <c r="E110" s="8">
        <f>SUM((D110/1000)*B110)</f>
        <v>0</v>
      </c>
      <c r="F110" s="10"/>
    </row>
    <row r="111" spans="1:6" x14ac:dyDescent="0.35">
      <c r="A111" s="25" t="s">
        <v>119</v>
      </c>
      <c r="B111" s="25" t="s">
        <v>8</v>
      </c>
      <c r="C111" s="26" t="s">
        <v>9</v>
      </c>
      <c r="D111" s="6" t="s">
        <v>10</v>
      </c>
      <c r="E111" s="5" t="s">
        <v>11</v>
      </c>
    </row>
    <row r="112" spans="1:6" x14ac:dyDescent="0.35">
      <c r="A112" s="7" t="s">
        <v>120</v>
      </c>
      <c r="B112" s="27">
        <v>1869</v>
      </c>
      <c r="C112" s="27" t="s">
        <v>121</v>
      </c>
      <c r="D112" s="7"/>
      <c r="E112" s="8">
        <f>SUM(D112*B112)</f>
        <v>0</v>
      </c>
    </row>
    <row r="113" spans="1:5" x14ac:dyDescent="0.35">
      <c r="A113" s="7" t="s">
        <v>122</v>
      </c>
      <c r="B113" s="27">
        <v>600</v>
      </c>
      <c r="C113" s="27" t="s">
        <v>123</v>
      </c>
      <c r="D113" s="28"/>
      <c r="E113" s="8">
        <f>SUM(D113*B113)</f>
        <v>0</v>
      </c>
    </row>
    <row r="114" spans="1:5" x14ac:dyDescent="0.35">
      <c r="A114" s="7"/>
      <c r="B114" s="27">
        <v>725</v>
      </c>
      <c r="C114" s="27" t="s">
        <v>124</v>
      </c>
      <c r="D114" s="28"/>
      <c r="E114" s="8">
        <f t="shared" si="21"/>
        <v>0</v>
      </c>
    </row>
    <row r="115" spans="1:5" x14ac:dyDescent="0.35">
      <c r="A115" s="7"/>
      <c r="B115" s="27">
        <v>1000</v>
      </c>
      <c r="C115" s="27" t="s">
        <v>125</v>
      </c>
      <c r="D115" s="28"/>
      <c r="E115" s="8">
        <f t="shared" si="21"/>
        <v>0</v>
      </c>
    </row>
    <row r="116" spans="1:5" x14ac:dyDescent="0.35">
      <c r="A116" s="7"/>
      <c r="B116" s="27">
        <v>1575</v>
      </c>
      <c r="C116" s="27" t="s">
        <v>126</v>
      </c>
      <c r="D116" s="28"/>
      <c r="E116" s="8">
        <f t="shared" si="21"/>
        <v>0</v>
      </c>
    </row>
    <row r="117" spans="1:5" x14ac:dyDescent="0.35">
      <c r="A117" s="7"/>
      <c r="B117" s="27">
        <v>2050</v>
      </c>
      <c r="C117" s="27" t="s">
        <v>127</v>
      </c>
      <c r="D117" s="28"/>
      <c r="E117" s="8">
        <f t="shared" si="21"/>
        <v>0</v>
      </c>
    </row>
    <row r="118" spans="1:5" x14ac:dyDescent="0.35">
      <c r="A118" s="7"/>
      <c r="B118" s="27">
        <v>3800</v>
      </c>
      <c r="C118" s="27" t="s">
        <v>128</v>
      </c>
      <c r="D118" s="28"/>
      <c r="E118" s="8">
        <f t="shared" si="21"/>
        <v>0</v>
      </c>
    </row>
    <row r="119" spans="1:5" x14ac:dyDescent="0.35">
      <c r="A119" s="7" t="s">
        <v>129</v>
      </c>
      <c r="B119" s="27">
        <v>3042</v>
      </c>
      <c r="C119" s="27" t="s">
        <v>121</v>
      </c>
      <c r="D119" s="7"/>
      <c r="E119" s="8">
        <f t="shared" si="21"/>
        <v>0</v>
      </c>
    </row>
    <row r="120" spans="1:5" x14ac:dyDescent="0.35">
      <c r="A120" s="7" t="s">
        <v>130</v>
      </c>
      <c r="B120" s="27">
        <v>175</v>
      </c>
      <c r="C120" s="7"/>
      <c r="D120" s="28"/>
      <c r="E120" s="8">
        <v>0</v>
      </c>
    </row>
    <row r="121" spans="1:5" x14ac:dyDescent="0.35">
      <c r="A121" s="7" t="s">
        <v>131</v>
      </c>
      <c r="B121" s="27">
        <v>600</v>
      </c>
      <c r="C121" s="7"/>
      <c r="D121" s="28"/>
      <c r="E121" s="8">
        <f t="shared" si="21"/>
        <v>0</v>
      </c>
    </row>
    <row r="122" spans="1:5" x14ac:dyDescent="0.35">
      <c r="A122" s="29"/>
      <c r="B122" s="30"/>
      <c r="C122" s="29"/>
      <c r="D122" s="31"/>
      <c r="E122" s="32"/>
    </row>
    <row r="123" spans="1:5" x14ac:dyDescent="0.35">
      <c r="A123" s="5" t="s">
        <v>132</v>
      </c>
      <c r="B123" s="33"/>
      <c r="C123" s="34"/>
      <c r="D123" s="35"/>
      <c r="E123" s="36"/>
    </row>
    <row r="124" spans="1:5" x14ac:dyDescent="0.35">
      <c r="A124" s="37" t="s">
        <v>133</v>
      </c>
      <c r="B124" s="38" t="s">
        <v>134</v>
      </c>
      <c r="C124" s="38"/>
      <c r="D124" s="39" t="s">
        <v>135</v>
      </c>
      <c r="E124" s="40"/>
    </row>
    <row r="125" spans="1:5" x14ac:dyDescent="0.35">
      <c r="A125" s="7" t="s">
        <v>136</v>
      </c>
      <c r="B125" s="41">
        <f>SUM(E8:E10)</f>
        <v>0</v>
      </c>
      <c r="C125" s="42"/>
      <c r="D125" s="43"/>
      <c r="E125" s="44">
        <v>79</v>
      </c>
    </row>
    <row r="126" spans="1:5" x14ac:dyDescent="0.35">
      <c r="A126" s="7" t="s">
        <v>16</v>
      </c>
      <c r="B126" s="41">
        <f>SUM(E12:E16)</f>
        <v>0</v>
      </c>
      <c r="C126" s="42"/>
      <c r="D126" s="43"/>
      <c r="E126" s="45">
        <v>50</v>
      </c>
    </row>
    <row r="127" spans="1:5" x14ac:dyDescent="0.35">
      <c r="A127" s="7" t="s">
        <v>137</v>
      </c>
      <c r="B127" s="41">
        <f>SUM(E18:E25)</f>
        <v>0</v>
      </c>
      <c r="C127" s="42"/>
      <c r="D127" s="43"/>
      <c r="E127" s="45">
        <v>75</v>
      </c>
    </row>
    <row r="128" spans="1:5" x14ac:dyDescent="0.35">
      <c r="A128" s="7" t="s">
        <v>33</v>
      </c>
      <c r="B128" s="41">
        <f>SUM(E27:E34)</f>
        <v>0</v>
      </c>
      <c r="C128" s="42"/>
      <c r="D128" s="43"/>
      <c r="E128" s="45">
        <v>76</v>
      </c>
    </row>
    <row r="129" spans="1:5" x14ac:dyDescent="0.35">
      <c r="A129" s="7" t="s">
        <v>138</v>
      </c>
      <c r="B129" s="41">
        <f>SUM(E37:E110)</f>
        <v>0</v>
      </c>
      <c r="C129" s="42"/>
      <c r="D129" s="43"/>
      <c r="E129" s="45">
        <v>74</v>
      </c>
    </row>
    <row r="130" spans="1:5" x14ac:dyDescent="0.35">
      <c r="A130" s="7" t="s">
        <v>139</v>
      </c>
      <c r="B130" s="41">
        <f>SUM(E112)</f>
        <v>0</v>
      </c>
      <c r="C130" s="42"/>
      <c r="D130" s="43"/>
      <c r="E130" s="45">
        <v>674</v>
      </c>
    </row>
    <row r="131" spans="1:5" x14ac:dyDescent="0.35">
      <c r="A131" s="7" t="s">
        <v>122</v>
      </c>
      <c r="B131" s="41">
        <f>SUM(E113:E118)</f>
        <v>0</v>
      </c>
      <c r="C131" s="42"/>
      <c r="D131" s="43"/>
      <c r="E131" s="45">
        <v>471</v>
      </c>
    </row>
    <row r="132" spans="1:5" x14ac:dyDescent="0.35">
      <c r="A132" s="7" t="s">
        <v>140</v>
      </c>
      <c r="B132" s="41">
        <f>SUM(E119)</f>
        <v>0</v>
      </c>
      <c r="C132" s="42"/>
      <c r="D132" s="43"/>
      <c r="E132" s="45">
        <v>677</v>
      </c>
    </row>
    <row r="133" spans="1:5" x14ac:dyDescent="0.35">
      <c r="A133" s="7" t="s">
        <v>141</v>
      </c>
      <c r="B133" s="41">
        <f>SUM(E120)</f>
        <v>0</v>
      </c>
      <c r="C133" s="42"/>
      <c r="D133" s="43"/>
      <c r="E133" s="45">
        <v>475</v>
      </c>
    </row>
    <row r="134" spans="1:5" x14ac:dyDescent="0.35">
      <c r="A134" s="7" t="s">
        <v>142</v>
      </c>
      <c r="B134" s="41">
        <f>SUM(E121)</f>
        <v>0</v>
      </c>
      <c r="C134" s="42"/>
      <c r="D134" s="46"/>
      <c r="E134" s="45">
        <v>477</v>
      </c>
    </row>
    <row r="135" spans="1:5" x14ac:dyDescent="0.35">
      <c r="A135" s="7" t="s">
        <v>143</v>
      </c>
      <c r="B135" s="41"/>
      <c r="C135" s="42"/>
      <c r="D135" s="47"/>
      <c r="E135" s="45"/>
    </row>
    <row r="136" spans="1:5" x14ac:dyDescent="0.35">
      <c r="A136" s="37" t="s">
        <v>144</v>
      </c>
      <c r="B136" s="48">
        <f>SUM(B125:B135)</f>
        <v>0</v>
      </c>
      <c r="C136" s="48"/>
      <c r="D136" s="47"/>
      <c r="E136" s="45"/>
    </row>
    <row r="137" spans="1:5" x14ac:dyDescent="0.35">
      <c r="A137" s="49" t="s">
        <v>145</v>
      </c>
      <c r="B137" s="50"/>
    </row>
  </sheetData>
  <mergeCells count="17">
    <mergeCell ref="B132:C132"/>
    <mergeCell ref="B133:C133"/>
    <mergeCell ref="B134:C134"/>
    <mergeCell ref="B135:C135"/>
    <mergeCell ref="B136:C136"/>
    <mergeCell ref="B126:C126"/>
    <mergeCell ref="B127:C127"/>
    <mergeCell ref="B128:C128"/>
    <mergeCell ref="B129:C129"/>
    <mergeCell ref="B130:C130"/>
    <mergeCell ref="B131:C131"/>
    <mergeCell ref="D2:E2"/>
    <mergeCell ref="D3:E3"/>
    <mergeCell ref="D4:E4"/>
    <mergeCell ref="B124:C124"/>
    <mergeCell ref="D124:E124"/>
    <mergeCell ref="B125:C125"/>
  </mergeCells>
  <pageMargins left="0.25" right="0.25" top="0.25" bottom="0.25" header="0.3" footer="0.3"/>
  <pageSetup scale="99" fitToHeight="0" orientation="portrait" r:id="rId1"/>
  <headerFooter>
    <oddFooter>&amp;L&amp;P&amp;RPer Ordinance 2019-O-25</oddFooter>
  </headerFooter>
  <rowBreaks count="2" manualBreakCount="2">
    <brk id="43" max="16383" man="1"/>
    <brk id="91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2710 Hibiscus Drive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Dilena Talley</dc:creator>
  <cp:lastModifiedBy>Dilena Talley</cp:lastModifiedBy>
  <dcterms:created xsi:type="dcterms:W3CDTF">2024-02-14T18:59:03Z</dcterms:created>
  <dcterms:modified xsi:type="dcterms:W3CDTF">2024-02-14T19:01:09Z</dcterms:modified>
</cp:coreProperties>
</file>